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<sst xmlns="http://schemas.openxmlformats.org/spreadsheetml/2006/main" count="69" uniqueCount="69">
  <si>
    <t xml:space="preserve"/>
  </si>
  <si>
    <t xml:space="preserve">QAD044</t>
  </si>
  <si>
    <t xml:space="preserve">m²</t>
  </si>
  <si>
    <t xml:space="preserve">Sistema de cobertura Deck com fixação mecânica "CHOVA", impermeabilização através de lâminas asfálticas.</t>
  </si>
  <si>
    <r>
      <rPr>
        <sz val="7.80"/>
        <color rgb="FF000000"/>
        <rFont val="Arial"/>
        <family val="2"/>
      </rPr>
      <t xml:space="preserve">Sistema de cobertura Deck com fixação mecânica, "CHOVA", tipo convencional, pendente do 1% ao 15%, composta de: </t>
    </r>
    <r>
      <rPr>
        <b/>
        <sz val="7.80"/>
        <color rgb="FF000000"/>
        <rFont val="Arial"/>
        <family val="2"/>
      </rPr>
      <t xml:space="preserve">suporte base: perfil nervurado autoportante de chapa de aço galvanizado S 280 de 0,7 mm de espessura, acabamento liso, com 3 nervuras de 50 mm de altura separadas 260 mm; isolamento térmico: painel de lã de rocha hidrofugada, de alta densidade, LAROC N 150/4 "CHOVA", segundo EN 13162, de 40 mm de espessura; impermeabilização: monocamada com camada de betume modificado com elastómero SBS, POLITABER COMBI FM 50/G "CHOVA", fixada mecanicamente ao suporte com 3 parafusos de aço cada m², de 65 mm de comprimento</t>
    </r>
    <r>
      <rPr>
        <sz val="7.80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</si>
  <si>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</si>
  <si>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</si>
  <si>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</si>
  <si>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</si>
  <si>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</si>
  <si>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</si>
  <si>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mt13ccg200ac</t>
  </si>
  <si>
    <t xml:space="preserve">m²</t>
  </si>
  <si>
    <t xml:space="preserve">Perfil nervurado autoportante de chapa de aço galvanizado S 280 de 0,7 mm de espessura, acabamento liso, com 3 nervuras de 50 mm de altura separadas 260 mm, inércia 18 cm4 e massa superficial 5,5 kg/m², segundo NP EN 14782.</t>
  </si>
  <si>
    <t xml:space="preserve">mt16lrc020a</t>
  </si>
  <si>
    <t xml:space="preserve">m²</t>
  </si>
  <si>
    <t xml:space="preserve">Painel de lã de rocha hidrofugada, de alta densidade, LAROC N 150/4 "CHOVA", segundo EN 13162, de 40 mm de espessura, resistência térmica 1,05 m²°C/W, condutibilidade térmica 0,038 W/(m°C).</t>
  </si>
  <si>
    <t xml:space="preserve">mt14lgc020i</t>
  </si>
  <si>
    <t xml:space="preserve">m²</t>
  </si>
  <si>
    <t xml:space="preserve">Camada de betume modificado com elastómero SBS, POLITABER COMBI FM 50/G "CHOVA", LBM - 50/G - FM, EN 13707, de 5 kg/m², com armadura de feltro de poliéster não tecido reforçado (para fixação mecânica) de 150 g/m², de superfície auto-protegida (protecção mineral na face exterior, cor ardósia cinzenta e plástico antiaderente na face interior).</t>
  </si>
  <si>
    <t xml:space="preserve">mt16aab010</t>
  </si>
  <si>
    <t xml:space="preserve">Ud</t>
  </si>
  <si>
    <t xml:space="preserve">Fixação mecânica dos painéis isolantes à chapa metálica (coberturas deck).</t>
  </si>
  <si>
    <t xml:space="preserve">mt14lga100a</t>
  </si>
  <si>
    <t xml:space="preserve">Ud</t>
  </si>
  <si>
    <t xml:space="preserve">Parafuso de aço EVDF ZBJ de 6 mm de diâmetro e 65 mm de comprimento, com tratamento anticorrosão, bucha e anilha de partilha de 40x40 mm.</t>
  </si>
  <si>
    <t xml:space="preserve">mt14lbc100a</t>
  </si>
  <si>
    <t xml:space="preserve">m</t>
  </si>
  <si>
    <t xml:space="preserve">Banda de reforço de betume modificado com elastómero SBS POLITABER Banda 33 "CHOVA", LBM - 30 - FP, EN 13707, de 33 cm de largura, massa nominal 3 kg/m², com armadura de fibra de polipropileno de 160 g/m², acabada com filme plástico em ambas as faces.</t>
  </si>
  <si>
    <t xml:space="preserve">mt15pac040</t>
  </si>
  <si>
    <t xml:space="preserve">m</t>
  </si>
  <si>
    <t xml:space="preserve">Perfil de chapa de aço galvanizado "CHOVA".</t>
  </si>
  <si>
    <t xml:space="preserve">mo047</t>
  </si>
  <si>
    <t xml:space="preserve">h</t>
  </si>
  <si>
    <t xml:space="preserve">Oficial de 1ª montador de painéis metálicos.</t>
  </si>
  <si>
    <t xml:space="preserve">mo090</t>
  </si>
  <si>
    <t xml:space="preserve">h</t>
  </si>
  <si>
    <t xml:space="preserve">Ajudante de montador de painéis metálicos.</t>
  </si>
  <si>
    <t xml:space="preserve">mo050</t>
  </si>
  <si>
    <t xml:space="preserve">h</t>
  </si>
  <si>
    <t xml:space="preserve">Oficial de 1ª montador de isolamentos.</t>
  </si>
  <si>
    <t xml:space="preserve">mo093</t>
  </si>
  <si>
    <t xml:space="preserve">h</t>
  </si>
  <si>
    <t xml:space="preserve">Ajudante de montador de isolamentos.</t>
  </si>
  <si>
    <t xml:space="preserve">mo028</t>
  </si>
  <si>
    <t xml:space="preserve">h</t>
  </si>
  <si>
    <t xml:space="preserve">Oficial de 1ª aplicador de lâminas impermeabilizantes.</t>
  </si>
  <si>
    <t xml:space="preserve">mo062</t>
  </si>
  <si>
    <t xml:space="preserve">h</t>
  </si>
  <si>
    <t xml:space="preserve">Ajudante de aplicador de lâminas impermeabilizantes.</t>
  </si>
  <si>
    <t xml:space="preserve">%</t>
  </si>
  <si>
    <t xml:space="preserve">Meios auxiliares</t>
  </si>
  <si>
    <t xml:space="preserve">%</t>
  </si>
  <si>
    <t xml:space="preserve">Custos indirectos</t>
  </si>
  <si>
    <t xml:space="preserve">Custo de manutenção decenal: 996,34MT nos primeiros 10 anos.</t>
  </si>
  <si>
    <t xml:space="preserve">Total:</t>
  </si>
  <si>
    <t xml:space="preserve">Referência e título da norma</t>
  </si>
  <si>
    <r>
      <rPr>
        <sz val="7.80"/>
        <color rgb="FF000000"/>
        <rFont val="Arial"/>
        <family val="2"/>
      </rPr>
      <t xml:space="preserve">Aplicabilidade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(1)</t>
    </r>
  </si>
  <si>
    <r>
      <rPr>
        <sz val="7.80"/>
        <color rgb="FF000000"/>
        <rFont val="Arial"/>
        <family val="2"/>
      </rPr>
      <t xml:space="preserve">Obrigatoriedade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(2)</t>
    </r>
  </si>
  <si>
    <r>
      <rPr>
        <sz val="7.80"/>
        <color rgb="FF000000"/>
        <rFont val="Arial"/>
        <family val="2"/>
      </rPr>
      <t xml:space="preserve">Sistema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(3)</t>
    </r>
  </si>
  <si>
    <t xml:space="preserve">EN 14782:2006</t>
  </si>
  <si>
    <t xml:space="preserve">Chapas metálicas autoportantes para coberturas, revestimentos exteriores e interiores de paredes.</t>
  </si>
  <si>
    <t xml:space="preserve">EN 13162:2008</t>
  </si>
  <si>
    <t xml:space="preserve">Produtos de isolamento térmico para aplicação em edifícios - Produtos manufacturados de lã mineral (MW) - Especificação </t>
  </si>
  <si>
    <t xml:space="preserve">EN 13707:2004+A2:2009</t>
  </si>
  <si>
    <t xml:space="preserve">Membranas de impermeabilização flexíveis - Membranas betuminosas armadas para impermeabilização de coberturas - Definições e características </t>
  </si>
  <si>
    <t xml:space="preserve">(1) Data de entrada em aplicação da norma harmonizada e início do período de coexistência</t>
  </si>
  <si>
    <t xml:space="preserve">(2) Data final do período de coexistência / entrada em vigor da marcação CE</t>
  </si>
  <si>
    <t xml:space="preserve">(3) Sistema de avaliação da conformidade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</si>
</sst>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left" vertical="center" wrapText="1"/>
    </xf>
    <xf numFmtId="0" fontId="0" fillId="0" borderId="6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3.84" customWidth="1"/>
    <col min="2" max="2" width="3.79" customWidth="1"/>
    <col min="3" max="3" width="5.10" customWidth="1"/>
    <col min="4" max="4" width="20.40" customWidth="1"/>
    <col min="5" max="5" width="33.95" customWidth="1"/>
    <col min="6" max="6" width="5.68" customWidth="1"/>
    <col min="7" max="7" width="5.54" customWidth="1"/>
    <col min="8" max="8" width="2.77" customWidth="1"/>
    <col min="9" max="9" width="3.64" customWidth="1"/>
    <col min="10" max="10" width="1.17" customWidth="1"/>
    <col min="11" max="11" width="9.18" customWidth="1"/>
    <col min="12" max="12" width="2.77" customWidth="1"/>
    <col min="13" max="13" width="2.77" customWidth="1"/>
    <col min="14" max="14" width="8.45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3" spans="1:14" ht="40.80" thickBot="1" customHeight="1">
      <c r="A3" s="3" t="s">
        <v>1</v>
      </c>
      <c r="B3" s="3"/>
      <c r="C3" s="3"/>
      <c r="D3" s="4" t="s">
        <v>2</v>
      </c>
      <c r="E3" s="3" t="s">
        <v>3</v>
      </c>
      <c r="F3" s="5"/>
      <c r="G3" s="5"/>
      <c r="H3" s="5"/>
      <c r="I3" s="5"/>
      <c r="J3" s="5"/>
      <c r="K3" s="5"/>
      <c r="L3" s="5"/>
      <c r="M3" s="5"/>
      <c r="N3" s="5"/>
    </row>
    <row r="4" spans="1:14" ht="60.00" thickBot="1" customHeight="1">
      <c r="A4" s="6" t="s">
        <v>4</v>
      </c>
      <c r="B4" s="6"/>
      <c r="C4" s="6"/>
      <c r="D4" s="7"/>
      <c r="E4" s="7"/>
      <c r="F4" s="7"/>
      <c r="G4" s="7"/>
      <c r="H4" s="7"/>
      <c r="I4" s="7"/>
      <c r="J4" s="7"/>
      <c r="K4" s="7"/>
      <c r="L4" s="8"/>
      <c r="M4" s="8"/>
      <c r="N4" s="8"/>
    </row>
    <row r="7" spans="1:14" ht="12.00" thickBot="1" customHeight="1">
      <c r="A7" s="9" t="s">
        <v>5</v>
      </c>
      <c r="B7" s="9" t="s">
        <v>6</v>
      </c>
      <c r="C7" s="9" t="s">
        <v>7</v>
      </c>
      <c r="D7" s="9"/>
      <c r="E7" s="9"/>
      <c r="F7" s="9"/>
      <c r="G7" s="9"/>
      <c r="H7" s="9" t="s">
        <v>8</v>
      </c>
      <c r="I7" s="9"/>
      <c r="J7" s="9" t="s">
        <v>9</v>
      </c>
      <c r="K7" s="9"/>
      <c r="L7" s="9"/>
      <c r="M7" s="9" t="s">
        <v>10</v>
      </c>
      <c r="N7" s="9"/>
    </row>
    <row r="8" spans="1:14" ht="31.20" thickBot="1" customHeight="1">
      <c r="A8" s="10" t="s">
        <v>11</v>
      </c>
      <c r="B8" s="12" t="s">
        <v>12</v>
      </c>
      <c r="C8" s="10" t="s">
        <v>13</v>
      </c>
      <c r="D8" s="10"/>
      <c r="E8" s="10"/>
      <c r="F8" s="10"/>
      <c r="G8" s="10"/>
      <c r="H8" s="14">
        <v>1.100000</v>
      </c>
      <c r="I8" s="14"/>
      <c r="J8" s="16">
        <v>470.990000</v>
      </c>
      <c r="K8" s="16"/>
      <c r="L8" s="16"/>
      <c r="M8" s="16">
        <f ca="1">ROUND(INDIRECT(ADDRESS(ROW()+(0), COLUMN()+(-5), 1))*INDIRECT(ADDRESS(ROW()+(0), COLUMN()+(-3), 1)), 2)</f>
        <v>518.090000</v>
      </c>
      <c r="N8" s="16"/>
    </row>
    <row r="9" spans="1:14" ht="31.20" thickBot="1" customHeight="1">
      <c r="A9" s="17" t="s">
        <v>14</v>
      </c>
      <c r="B9" s="18" t="s">
        <v>15</v>
      </c>
      <c r="C9" s="17" t="s">
        <v>16</v>
      </c>
      <c r="D9" s="17"/>
      <c r="E9" s="17"/>
      <c r="F9" s="17"/>
      <c r="G9" s="17"/>
      <c r="H9" s="19">
        <v>1.050000</v>
      </c>
      <c r="I9" s="19"/>
      <c r="J9" s="20">
        <v>742.850000</v>
      </c>
      <c r="K9" s="20"/>
      <c r="L9" s="20"/>
      <c r="M9" s="20">
        <f ca="1">ROUND(INDIRECT(ADDRESS(ROW()+(0), COLUMN()+(-5), 1))*INDIRECT(ADDRESS(ROW()+(0), COLUMN()+(-3), 1)), 2)</f>
        <v>779.990000</v>
      </c>
      <c r="N9" s="20"/>
    </row>
    <row r="10" spans="1:14" ht="50.40" thickBot="1" customHeight="1">
      <c r="A10" s="17" t="s">
        <v>17</v>
      </c>
      <c r="B10" s="18" t="s">
        <v>18</v>
      </c>
      <c r="C10" s="17" t="s">
        <v>19</v>
      </c>
      <c r="D10" s="17"/>
      <c r="E10" s="17"/>
      <c r="F10" s="17"/>
      <c r="G10" s="17"/>
      <c r="H10" s="19">
        <v>1.100000</v>
      </c>
      <c r="I10" s="19"/>
      <c r="J10" s="20">
        <v>908.530000</v>
      </c>
      <c r="K10" s="20"/>
      <c r="L10" s="20"/>
      <c r="M10" s="20">
        <f ca="1">ROUND(INDIRECT(ADDRESS(ROW()+(0), COLUMN()+(-5), 1))*INDIRECT(ADDRESS(ROW()+(0), COLUMN()+(-3), 1)), 2)</f>
        <v>999.380000</v>
      </c>
      <c r="N10" s="20"/>
    </row>
    <row r="11" spans="1:14" ht="12.00" thickBot="1" customHeight="1">
      <c r="A11" s="17" t="s">
        <v>20</v>
      </c>
      <c r="B11" s="18" t="s">
        <v>21</v>
      </c>
      <c r="C11" s="17" t="s">
        <v>22</v>
      </c>
      <c r="D11" s="17"/>
      <c r="E11" s="17"/>
      <c r="F11" s="17"/>
      <c r="G11" s="17"/>
      <c r="H11" s="19">
        <v>3.000000</v>
      </c>
      <c r="I11" s="19"/>
      <c r="J11" s="20">
        <v>9.030000</v>
      </c>
      <c r="K11" s="20"/>
      <c r="L11" s="20"/>
      <c r="M11" s="20">
        <f ca="1">ROUND(INDIRECT(ADDRESS(ROW()+(0), COLUMN()+(-5), 1))*INDIRECT(ADDRESS(ROW()+(0), COLUMN()+(-3), 1)), 2)</f>
        <v>27.090000</v>
      </c>
      <c r="N11" s="20"/>
    </row>
    <row r="12" spans="1:14" ht="21.60" thickBot="1" customHeight="1">
      <c r="A12" s="17" t="s">
        <v>23</v>
      </c>
      <c r="B12" s="18" t="s">
        <v>24</v>
      </c>
      <c r="C12" s="17" t="s">
        <v>25</v>
      </c>
      <c r="D12" s="17"/>
      <c r="E12" s="17"/>
      <c r="F12" s="17"/>
      <c r="G12" s="17"/>
      <c r="H12" s="19">
        <v>3.000000</v>
      </c>
      <c r="I12" s="19"/>
      <c r="J12" s="20">
        <v>10.160000</v>
      </c>
      <c r="K12" s="20"/>
      <c r="L12" s="20"/>
      <c r="M12" s="20">
        <f ca="1">ROUND(INDIRECT(ADDRESS(ROW()+(0), COLUMN()+(-5), 1))*INDIRECT(ADDRESS(ROW()+(0), COLUMN()+(-3), 1)), 2)</f>
        <v>30.480000</v>
      </c>
      <c r="N12" s="20"/>
    </row>
    <row r="13" spans="1:14" ht="40.80" thickBot="1" customHeight="1">
      <c r="A13" s="17" t="s">
        <v>26</v>
      </c>
      <c r="B13" s="18" t="s">
        <v>27</v>
      </c>
      <c r="C13" s="17" t="s">
        <v>28</v>
      </c>
      <c r="D13" s="17"/>
      <c r="E13" s="17"/>
      <c r="F13" s="17"/>
      <c r="G13" s="17"/>
      <c r="H13" s="19">
        <v>0.570000</v>
      </c>
      <c r="I13" s="19"/>
      <c r="J13" s="20">
        <v>228.230000</v>
      </c>
      <c r="K13" s="20"/>
      <c r="L13" s="20"/>
      <c r="M13" s="20">
        <f ca="1">ROUND(INDIRECT(ADDRESS(ROW()+(0), COLUMN()+(-5), 1))*INDIRECT(ADDRESS(ROW()+(0), COLUMN()+(-3), 1)), 2)</f>
        <v>130.090000</v>
      </c>
      <c r="N13" s="20"/>
    </row>
    <row r="14" spans="1:14" ht="12.00" thickBot="1" customHeight="1">
      <c r="A14" s="17" t="s">
        <v>29</v>
      </c>
      <c r="B14" s="18" t="s">
        <v>30</v>
      </c>
      <c r="C14" s="17" t="s">
        <v>31</v>
      </c>
      <c r="D14" s="17"/>
      <c r="E14" s="17"/>
      <c r="F14" s="17"/>
      <c r="G14" s="17"/>
      <c r="H14" s="19">
        <v>0.150000</v>
      </c>
      <c r="I14" s="19"/>
      <c r="J14" s="20">
        <v>78.460000</v>
      </c>
      <c r="K14" s="20"/>
      <c r="L14" s="20"/>
      <c r="M14" s="20">
        <f ca="1">ROUND(INDIRECT(ADDRESS(ROW()+(0), COLUMN()+(-5), 1))*INDIRECT(ADDRESS(ROW()+(0), COLUMN()+(-3), 1)), 2)</f>
        <v>11.770000</v>
      </c>
      <c r="N14" s="20"/>
    </row>
    <row r="15" spans="1:14" ht="12.00" thickBot="1" customHeight="1">
      <c r="A15" s="17" t="s">
        <v>32</v>
      </c>
      <c r="B15" s="18" t="s">
        <v>33</v>
      </c>
      <c r="C15" s="17" t="s">
        <v>34</v>
      </c>
      <c r="D15" s="17"/>
      <c r="E15" s="17"/>
      <c r="F15" s="17"/>
      <c r="G15" s="17"/>
      <c r="H15" s="19">
        <v>0.209000</v>
      </c>
      <c r="I15" s="19"/>
      <c r="J15" s="20">
        <v>91.430000</v>
      </c>
      <c r="K15" s="20"/>
      <c r="L15" s="20"/>
      <c r="M15" s="20">
        <f ca="1">ROUND(INDIRECT(ADDRESS(ROW()+(0), COLUMN()+(-5), 1))*INDIRECT(ADDRESS(ROW()+(0), COLUMN()+(-3), 1)), 2)</f>
        <v>19.110000</v>
      </c>
      <c r="N15" s="20"/>
    </row>
    <row r="16" spans="1:14" ht="12.00" thickBot="1" customHeight="1">
      <c r="A16" s="17" t="s">
        <v>35</v>
      </c>
      <c r="B16" s="18" t="s">
        <v>36</v>
      </c>
      <c r="C16" s="17" t="s">
        <v>37</v>
      </c>
      <c r="D16" s="17"/>
      <c r="E16" s="17"/>
      <c r="F16" s="17"/>
      <c r="G16" s="17"/>
      <c r="H16" s="19">
        <v>0.209000</v>
      </c>
      <c r="I16" s="19"/>
      <c r="J16" s="20">
        <v>58.180000</v>
      </c>
      <c r="K16" s="20"/>
      <c r="L16" s="20"/>
      <c r="M16" s="20">
        <f ca="1">ROUND(INDIRECT(ADDRESS(ROW()+(0), COLUMN()+(-5), 1))*INDIRECT(ADDRESS(ROW()+(0), COLUMN()+(-3), 1)), 2)</f>
        <v>12.160000</v>
      </c>
      <c r="N16" s="20"/>
    </row>
    <row r="17" spans="1:14" ht="12.00" thickBot="1" customHeight="1">
      <c r="A17" s="17" t="s">
        <v>38</v>
      </c>
      <c r="B17" s="18" t="s">
        <v>39</v>
      </c>
      <c r="C17" s="17" t="s">
        <v>40</v>
      </c>
      <c r="D17" s="17"/>
      <c r="E17" s="17"/>
      <c r="F17" s="17"/>
      <c r="G17" s="17"/>
      <c r="H17" s="19">
        <v>0.070000</v>
      </c>
      <c r="I17" s="19"/>
      <c r="J17" s="20">
        <v>91.430000</v>
      </c>
      <c r="K17" s="20"/>
      <c r="L17" s="20"/>
      <c r="M17" s="20">
        <f ca="1">ROUND(INDIRECT(ADDRESS(ROW()+(0), COLUMN()+(-5), 1))*INDIRECT(ADDRESS(ROW()+(0), COLUMN()+(-3), 1)), 2)</f>
        <v>6.400000</v>
      </c>
      <c r="N17" s="20"/>
    </row>
    <row r="18" spans="1:14" ht="12.00" thickBot="1" customHeight="1">
      <c r="A18" s="17" t="s">
        <v>41</v>
      </c>
      <c r="B18" s="18" t="s">
        <v>42</v>
      </c>
      <c r="C18" s="17" t="s">
        <v>43</v>
      </c>
      <c r="D18" s="17"/>
      <c r="E18" s="17"/>
      <c r="F18" s="17"/>
      <c r="G18" s="17"/>
      <c r="H18" s="19">
        <v>0.070000</v>
      </c>
      <c r="I18" s="19"/>
      <c r="J18" s="20">
        <v>58.180000</v>
      </c>
      <c r="K18" s="20"/>
      <c r="L18" s="20"/>
      <c r="M18" s="20">
        <f ca="1">ROUND(INDIRECT(ADDRESS(ROW()+(0), COLUMN()+(-5), 1))*INDIRECT(ADDRESS(ROW()+(0), COLUMN()+(-3), 1)), 2)</f>
        <v>4.070000</v>
      </c>
      <c r="N18" s="20"/>
    </row>
    <row r="19" spans="1:14" ht="12.00" thickBot="1" customHeight="1">
      <c r="A19" s="17" t="s">
        <v>44</v>
      </c>
      <c r="B19" s="18" t="s">
        <v>45</v>
      </c>
      <c r="C19" s="17" t="s">
        <v>46</v>
      </c>
      <c r="D19" s="17"/>
      <c r="E19" s="17"/>
      <c r="F19" s="17"/>
      <c r="G19" s="17"/>
      <c r="H19" s="19">
        <v>0.167000</v>
      </c>
      <c r="I19" s="19"/>
      <c r="J19" s="20">
        <v>88.450000</v>
      </c>
      <c r="K19" s="20"/>
      <c r="L19" s="20"/>
      <c r="M19" s="20">
        <f ca="1">ROUND(INDIRECT(ADDRESS(ROW()+(0), COLUMN()+(-5), 1))*INDIRECT(ADDRESS(ROW()+(0), COLUMN()+(-3), 1)), 2)</f>
        <v>14.770000</v>
      </c>
      <c r="N19" s="20"/>
    </row>
    <row r="20" spans="1:14" ht="12.00" thickBot="1" customHeight="1">
      <c r="A20" s="17" t="s">
        <v>47</v>
      </c>
      <c r="B20" s="21" t="s">
        <v>48</v>
      </c>
      <c r="C20" s="22" t="s">
        <v>49</v>
      </c>
      <c r="D20" s="22"/>
      <c r="E20" s="22"/>
      <c r="F20" s="22"/>
      <c r="G20" s="22"/>
      <c r="H20" s="23">
        <v>0.167000</v>
      </c>
      <c r="I20" s="23"/>
      <c r="J20" s="24">
        <v>58.180000</v>
      </c>
      <c r="K20" s="24"/>
      <c r="L20" s="24"/>
      <c r="M20" s="24">
        <f ca="1">ROUND(INDIRECT(ADDRESS(ROW()+(0), COLUMN()+(-5), 1))*INDIRECT(ADDRESS(ROW()+(0), COLUMN()+(-3), 1)), 2)</f>
        <v>9.720000</v>
      </c>
      <c r="N20" s="24"/>
    </row>
    <row r="21" spans="1:14" ht="12.00" thickBot="1" customHeight="1">
      <c r="A21" s="17"/>
      <c r="B21" s="12" t="s">
        <v>50</v>
      </c>
      <c r="C21" s="10" t="s">
        <v>51</v>
      </c>
      <c r="D21" s="10"/>
      <c r="E21" s="10"/>
      <c r="F21" s="10"/>
      <c r="G21" s="10"/>
      <c r="H21" s="14">
        <v>2.000000</v>
      </c>
      <c r="I21" s="14"/>
      <c r="J21" s="16">
        <f ca="1">ROUND(SUM(INDIRECT(ADDRESS(ROW()+(-1), COLUMN()+(3), 1)),INDIRECT(ADDRESS(ROW()+(-2), COLUMN()+(3), 1)),INDIRECT(ADDRESS(ROW()+(-3), COLUMN()+(3), 1)),INDIRECT(ADDRESS(ROW()+(-4), COLUMN()+(3), 1)),INDIRECT(ADDRESS(ROW()+(-5), COLUMN()+(3), 1)),INDIRECT(ADDRESS(ROW()+(-6), COLUMN()+(3), 1)),INDIRECT(ADDRESS(ROW()+(-7), COLUMN()+(3), 1)),INDIRECT(ADDRESS(ROW()+(-8), COLUMN()+(3), 1)),INDIRECT(ADDRESS(ROW()+(-9), COLUMN()+(3), 1)),INDIRECT(ADDRESS(ROW()+(-10), COLUMN()+(3), 1)),INDIRECT(ADDRESS(ROW()+(-11), COLUMN()+(3), 1)),INDIRECT(ADDRESS(ROW()+(-12), COLUMN()+(3), 1)),INDIRECT(ADDRESS(ROW()+(-13), COLUMN()+(3), 1))), 2)</f>
        <v>2563.120000</v>
      </c>
      <c r="K21" s="16"/>
      <c r="L21" s="16"/>
      <c r="M21" s="16">
        <f ca="1">ROUND(INDIRECT(ADDRESS(ROW()+(0), COLUMN()+(-5), 1))*INDIRECT(ADDRESS(ROW()+(0), COLUMN()+(-3), 1))/100, 2)</f>
        <v>51.260000</v>
      </c>
      <c r="N21" s="16"/>
    </row>
    <row r="22" spans="1:14" ht="12.00" thickBot="1" customHeight="1">
      <c r="A22" s="22"/>
      <c r="B22" s="21" t="s">
        <v>52</v>
      </c>
      <c r="C22" s="22" t="s">
        <v>53</v>
      </c>
      <c r="D22" s="22"/>
      <c r="E22" s="22"/>
      <c r="F22" s="22"/>
      <c r="G22" s="22"/>
      <c r="H22" s="23">
        <v>3.000000</v>
      </c>
      <c r="I22" s="23"/>
      <c r="J22" s="24">
        <f ca="1">ROUND(SUM(INDIRECT(ADDRESS(ROW()+(-1), COLUMN()+(3), 1)),INDIRECT(ADDRESS(ROW()+(-2), COLUMN()+(3), 1)),INDIRECT(ADDRESS(ROW()+(-3), COLUMN()+(3), 1)),INDIRECT(ADDRESS(ROW()+(-4), COLUMN()+(3), 1)),INDIRECT(ADDRESS(ROW()+(-5), COLUMN()+(3), 1)),INDIRECT(ADDRESS(ROW()+(-6), COLUMN()+(3), 1)),INDIRECT(ADDRESS(ROW()+(-7), COLUMN()+(3), 1)),INDIRECT(ADDRESS(ROW()+(-8), COLUMN()+(3), 1)),INDIRECT(ADDRESS(ROW()+(-9), COLUMN()+(3), 1)),INDIRECT(ADDRESS(ROW()+(-10), COLUMN()+(3), 1)),INDIRECT(ADDRESS(ROW()+(-11), COLUMN()+(3), 1)),INDIRECT(ADDRESS(ROW()+(-12), COLUMN()+(3), 1)),INDIRECT(ADDRESS(ROW()+(-13), COLUMN()+(3), 1)),INDIRECT(ADDRESS(ROW()+(-14), COLUMN()+(3), 1))), 2)</f>
        <v>2614.380000</v>
      </c>
      <c r="K22" s="24"/>
      <c r="L22" s="24"/>
      <c r="M22" s="24">
        <f ca="1">ROUND(INDIRECT(ADDRESS(ROW()+(0), COLUMN()+(-5), 1))*INDIRECT(ADDRESS(ROW()+(0), COLUMN()+(-3), 1))/100, 2)</f>
        <v>78.430000</v>
      </c>
      <c r="N22" s="24"/>
    </row>
    <row r="23" spans="1:14" ht="12.00" thickBot="1" customHeight="1">
      <c r="A23" s="6" t="s">
        <v>54</v>
      </c>
      <c r="B23" s="7"/>
      <c r="C23" s="7"/>
      <c r="D23" s="7"/>
      <c r="E23" s="7"/>
      <c r="F23" s="7"/>
      <c r="G23" s="7"/>
      <c r="H23" s="25"/>
      <c r="I23" s="25"/>
      <c r="J23" s="6" t="s">
        <v>55</v>
      </c>
      <c r="K23" s="6"/>
      <c r="L23" s="6"/>
      <c r="M23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1)),INDIRECT(ADDRESS(ROW()+(-15), COLUMN()+(0), 1))), 2)</f>
        <v>2692.810000</v>
      </c>
      <c r="N23" s="26"/>
    </row>
    <row r="26" spans="1:14" ht="21.60" thickBot="1" customHeight="1">
      <c r="A26" s="27" t="s">
        <v>56</v>
      </c>
      <c r="B26" s="27"/>
      <c r="C26" s="27"/>
      <c r="D26" s="27"/>
      <c r="E26" s="27"/>
      <c r="F26" s="27"/>
      <c r="G26" s="27" t="s">
        <v>57</v>
      </c>
      <c r="H26" s="27"/>
      <c r="I26" s="27"/>
      <c r="J26" s="27"/>
      <c r="K26" s="27" t="s">
        <v>58</v>
      </c>
      <c r="L26" s="27"/>
      <c r="M26" s="27"/>
      <c r="N26" s="27" t="s">
        <v>59</v>
      </c>
    </row>
    <row r="27" spans="1:14" ht="12.00" thickBot="1" customHeight="1">
      <c r="A27" s="28" t="s">
        <v>60</v>
      </c>
      <c r="B27" s="28"/>
      <c r="C27" s="28"/>
      <c r="D27" s="28"/>
      <c r="E27" s="28"/>
      <c r="F27" s="28"/>
      <c r="G27" s="29">
        <v>1112006.000000</v>
      </c>
      <c r="H27" s="29"/>
      <c r="I27" s="29"/>
      <c r="J27" s="29"/>
      <c r="K27" s="29">
        <v>1112007.000000</v>
      </c>
      <c r="L27" s="29"/>
      <c r="M27" s="29"/>
      <c r="N27" s="29"/>
    </row>
    <row r="28" spans="1:14" ht="21.60" thickBot="1" customHeight="1">
      <c r="A28" s="30" t="s">
        <v>61</v>
      </c>
      <c r="B28" s="30"/>
      <c r="C28" s="30"/>
      <c r="D28" s="30"/>
      <c r="E28" s="30"/>
      <c r="F28" s="30"/>
      <c r="G28" s="31"/>
      <c r="H28" s="31"/>
      <c r="I28" s="31"/>
      <c r="J28" s="31"/>
      <c r="K28" s="31"/>
      <c r="L28" s="31"/>
      <c r="M28" s="31"/>
      <c r="N28" s="31"/>
    </row>
    <row r="29" spans="1:14" ht="12.00" thickBot="1" customHeight="1">
      <c r="A29" s="28" t="s">
        <v>62</v>
      </c>
      <c r="B29" s="28"/>
      <c r="C29" s="28"/>
      <c r="D29" s="28"/>
      <c r="E29" s="28"/>
      <c r="F29" s="28"/>
      <c r="G29" s="29">
        <v>192009.000000</v>
      </c>
      <c r="H29" s="29"/>
      <c r="I29" s="29"/>
      <c r="J29" s="29"/>
      <c r="K29" s="29">
        <v>192010.000000</v>
      </c>
      <c r="L29" s="29"/>
      <c r="M29" s="29"/>
      <c r="N29" s="29"/>
    </row>
    <row r="30" spans="1:14" ht="21.60" thickBot="1" customHeight="1">
      <c r="A30" s="30" t="s">
        <v>63</v>
      </c>
      <c r="B30" s="30"/>
      <c r="C30" s="30"/>
      <c r="D30" s="30"/>
      <c r="E30" s="30"/>
      <c r="F30" s="30"/>
      <c r="G30" s="31"/>
      <c r="H30" s="31"/>
      <c r="I30" s="31"/>
      <c r="J30" s="31"/>
      <c r="K30" s="31"/>
      <c r="L30" s="31"/>
      <c r="M30" s="31"/>
      <c r="N30" s="31"/>
    </row>
    <row r="31" spans="1:14" ht="12.00" thickBot="1" customHeight="1">
      <c r="A31" s="28" t="s">
        <v>64</v>
      </c>
      <c r="B31" s="28"/>
      <c r="C31" s="28"/>
      <c r="D31" s="28"/>
      <c r="E31" s="28"/>
      <c r="F31" s="28"/>
      <c r="G31" s="29">
        <v>142010.000000</v>
      </c>
      <c r="H31" s="29"/>
      <c r="I31" s="29"/>
      <c r="J31" s="29"/>
      <c r="K31" s="29">
        <v>1102010.000000</v>
      </c>
      <c r="L31" s="29"/>
      <c r="M31" s="29"/>
      <c r="N31" s="29"/>
    </row>
    <row r="32" spans="1:14" ht="21.60" thickBot="1" customHeight="1">
      <c r="A32" s="30" t="s">
        <v>65</v>
      </c>
      <c r="B32" s="30"/>
      <c r="C32" s="30"/>
      <c r="D32" s="30"/>
      <c r="E32" s="30"/>
      <c r="F32" s="30"/>
      <c r="G32" s="31"/>
      <c r="H32" s="31"/>
      <c r="I32" s="31"/>
      <c r="J32" s="31"/>
      <c r="K32" s="31"/>
      <c r="L32" s="31"/>
      <c r="M32" s="31"/>
      <c r="N32" s="31"/>
    </row>
    <row r="35" spans="1:1" ht="11.40" thickBot="1" customHeight="1">
      <c r="A35" s="1" t="s">
        <v>66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" ht="11.40" thickBot="1" customHeight="1">
      <c r="A36" s="1" t="s">
        <v>67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" ht="11.40" thickBot="1" customHeight="1">
      <c r="A37" s="1" t="s">
        <v>68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</sheetData>
  <mergeCells count="95">
    <mergeCell ref="A1:N1"/>
    <mergeCell ref="A3:C3"/>
    <mergeCell ref="F3:H3"/>
    <mergeCell ref="I3:K3"/>
    <mergeCell ref="L3:N3"/>
    <mergeCell ref="A4:N4"/>
    <mergeCell ref="C7:G7"/>
    <mergeCell ref="H7:I7"/>
    <mergeCell ref="J7:L7"/>
    <mergeCell ref="M7:N7"/>
    <mergeCell ref="C8:G8"/>
    <mergeCell ref="H8:I8"/>
    <mergeCell ref="J8:L8"/>
    <mergeCell ref="M8:N8"/>
    <mergeCell ref="C9:G9"/>
    <mergeCell ref="H9:I9"/>
    <mergeCell ref="J9:L9"/>
    <mergeCell ref="M9:N9"/>
    <mergeCell ref="C10:G10"/>
    <mergeCell ref="H10:I10"/>
    <mergeCell ref="J10:L10"/>
    <mergeCell ref="M10:N10"/>
    <mergeCell ref="C11:G11"/>
    <mergeCell ref="H11:I11"/>
    <mergeCell ref="J11:L11"/>
    <mergeCell ref="M11:N11"/>
    <mergeCell ref="C12:G12"/>
    <mergeCell ref="H12:I12"/>
    <mergeCell ref="J12:L12"/>
    <mergeCell ref="M12:N12"/>
    <mergeCell ref="C13:G13"/>
    <mergeCell ref="H13:I13"/>
    <mergeCell ref="J13:L13"/>
    <mergeCell ref="M13:N13"/>
    <mergeCell ref="C14:G14"/>
    <mergeCell ref="H14:I14"/>
    <mergeCell ref="J14:L14"/>
    <mergeCell ref="M14:N14"/>
    <mergeCell ref="C15:G15"/>
    <mergeCell ref="H15:I15"/>
    <mergeCell ref="J15:L15"/>
    <mergeCell ref="M15:N15"/>
    <mergeCell ref="C16:G16"/>
    <mergeCell ref="H16:I16"/>
    <mergeCell ref="J16:L16"/>
    <mergeCell ref="M16:N16"/>
    <mergeCell ref="C17:G17"/>
    <mergeCell ref="H17:I17"/>
    <mergeCell ref="J17:L17"/>
    <mergeCell ref="M17:N17"/>
    <mergeCell ref="C18:G18"/>
    <mergeCell ref="H18:I18"/>
    <mergeCell ref="J18:L18"/>
    <mergeCell ref="M18:N18"/>
    <mergeCell ref="C19:G19"/>
    <mergeCell ref="H19:I19"/>
    <mergeCell ref="J19:L19"/>
    <mergeCell ref="M19:N19"/>
    <mergeCell ref="C20:G20"/>
    <mergeCell ref="H20:I20"/>
    <mergeCell ref="J20:L20"/>
    <mergeCell ref="M20:N20"/>
    <mergeCell ref="C21:G21"/>
    <mergeCell ref="H21:I21"/>
    <mergeCell ref="J21:L21"/>
    <mergeCell ref="M21:N21"/>
    <mergeCell ref="C22:G22"/>
    <mergeCell ref="H22:I22"/>
    <mergeCell ref="J22:L22"/>
    <mergeCell ref="M22:N22"/>
    <mergeCell ref="A23:G23"/>
    <mergeCell ref="H23:I23"/>
    <mergeCell ref="J23:L23"/>
    <mergeCell ref="M23:N23"/>
    <mergeCell ref="A26:F26"/>
    <mergeCell ref="G26:J26"/>
    <mergeCell ref="K26:M26"/>
    <mergeCell ref="A27:F27"/>
    <mergeCell ref="G27:J28"/>
    <mergeCell ref="K27:M28"/>
    <mergeCell ref="N27:N28"/>
    <mergeCell ref="A28:F28"/>
    <mergeCell ref="A29:F29"/>
    <mergeCell ref="G29:J30"/>
    <mergeCell ref="K29:M30"/>
    <mergeCell ref="N29:N30"/>
    <mergeCell ref="A30:F30"/>
    <mergeCell ref="A31:F31"/>
    <mergeCell ref="G31:J32"/>
    <mergeCell ref="K31:M32"/>
    <mergeCell ref="N31:N32"/>
    <mergeCell ref="A32:F32"/>
    <mergeCell ref="A35:N35"/>
    <mergeCell ref="A36:N36"/>
    <mergeCell ref="A37:N37"/>
  </mergeCells>
  <pageMargins left="0.620079" right="0.472441" top="0.472441" bottom="0.472441" header="0.0" footer="0.0"/>
  <pageSetup paperSize="9" orientation="portrait"/>
  <rowBreaks count="0" manualBreakCount="0">
    </rowBreaks>
</worksheet>
</file>